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1"/>
  </bookViews>
  <sheets>
    <sheet name="School" sheetId="1" r:id="rId1"/>
    <sheet name="Grade" sheetId="2" r:id="rId2"/>
  </sheets>
  <definedNames/>
  <calcPr fullCalcOnLoad="1"/>
</workbook>
</file>

<file path=xl/sharedStrings.xml><?xml version="1.0" encoding="utf-8"?>
<sst xmlns="http://schemas.openxmlformats.org/spreadsheetml/2006/main" count="79" uniqueCount="60">
  <si>
    <t>Greenwood School District 50</t>
  </si>
  <si>
    <t>EFA Code</t>
  </si>
  <si>
    <t>END</t>
  </si>
  <si>
    <t>HOD</t>
  </si>
  <si>
    <t>LAK</t>
  </si>
  <si>
    <t>MAT</t>
  </si>
  <si>
    <t>MER</t>
  </si>
  <si>
    <t>OAK</t>
  </si>
  <si>
    <t>PIN</t>
  </si>
  <si>
    <t>SPR</t>
  </si>
  <si>
    <t>WFD</t>
  </si>
  <si>
    <t>BRW</t>
  </si>
  <si>
    <t>NSD</t>
  </si>
  <si>
    <t>EMD</t>
  </si>
  <si>
    <t>GHS</t>
  </si>
  <si>
    <t>Total</t>
  </si>
  <si>
    <t>Weight</t>
  </si>
  <si>
    <t>WPU</t>
  </si>
  <si>
    <t>K</t>
  </si>
  <si>
    <t>P</t>
  </si>
  <si>
    <t>EL</t>
  </si>
  <si>
    <t>HS</t>
  </si>
  <si>
    <t>EH</t>
  </si>
  <si>
    <t>LD</t>
  </si>
  <si>
    <t>SP</t>
  </si>
  <si>
    <t>OH</t>
  </si>
  <si>
    <t>TM</t>
  </si>
  <si>
    <t>EM</t>
  </si>
  <si>
    <t>HH</t>
  </si>
  <si>
    <t>AU</t>
  </si>
  <si>
    <t>VH</t>
  </si>
  <si>
    <t>HO</t>
  </si>
  <si>
    <t>V1</t>
  </si>
  <si>
    <t>V2</t>
  </si>
  <si>
    <t>V3</t>
  </si>
  <si>
    <t>ADM</t>
  </si>
  <si>
    <t>Absences</t>
  </si>
  <si>
    <t>Membership</t>
  </si>
  <si>
    <t>Attend %</t>
  </si>
  <si>
    <t>School</t>
  </si>
  <si>
    <t>Totals</t>
  </si>
  <si>
    <t>PK</t>
  </si>
  <si>
    <t>Gr01</t>
  </si>
  <si>
    <t>Gr02</t>
  </si>
  <si>
    <t>Gr03</t>
  </si>
  <si>
    <t>Gr04</t>
  </si>
  <si>
    <t>Gr05</t>
  </si>
  <si>
    <t>Gr06</t>
  </si>
  <si>
    <t>Gr07</t>
  </si>
  <si>
    <t>Gr08</t>
  </si>
  <si>
    <t>Gr09</t>
  </si>
  <si>
    <t>Gr10</t>
  </si>
  <si>
    <t>Gr11</t>
  </si>
  <si>
    <t>Gr12</t>
  </si>
  <si>
    <t>*OHI</t>
  </si>
  <si>
    <t>*TBI</t>
  </si>
  <si>
    <t>*PMD</t>
  </si>
  <si>
    <t>WST</t>
  </si>
  <si>
    <t>2006-2007</t>
  </si>
  <si>
    <t>135-Day ADM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</si>
</sst>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%"/>
  </numFmts>
  <fonts count="6">
    <font>
      <sz val="10"/>
      <name val="Arial"/>
      <family val="0"/>
    </font>
    <font>
      <b/>
      <sz val="2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4" xfId="0" applyNumberFormat="1" applyBorder="1" applyAlignment="1">
      <alignment/>
    </xf>
    <xf numFmtId="1" fontId="0" fillId="0" borderId="0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workbookViewId="0" topLeftCell="A1">
      <selection activeCell="N31" sqref="N31"/>
    </sheetView>
  </sheetViews>
  <sheetFormatPr defaultColWidth="9.140625" defaultRowHeight="12.75"/>
  <cols>
    <col min="1" max="1" width="12.8515625" style="0" customWidth="1"/>
    <col min="16" max="16" width="11.57421875" style="0" customWidth="1"/>
    <col min="18" max="18" width="12.421875" style="0" customWidth="1"/>
  </cols>
  <sheetData>
    <row r="1" spans="1:18" ht="27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5.75">
      <c r="A2" s="16" t="s">
        <v>58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5">
      <c r="A3" s="17" t="s">
        <v>59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2.75">
      <c r="A4" s="18">
        <v>39154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s="1" customFormat="1" ht="12.7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57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</row>
    <row r="7" spans="1:18" ht="12.75">
      <c r="A7" s="2" t="s">
        <v>18</v>
      </c>
      <c r="B7" s="4">
        <v>53.96</v>
      </c>
      <c r="C7" s="4">
        <v>40.87</v>
      </c>
      <c r="D7" s="4">
        <v>93.26</v>
      </c>
      <c r="E7" s="4">
        <v>46.88</v>
      </c>
      <c r="F7" s="4">
        <v>80.84</v>
      </c>
      <c r="G7" s="4">
        <v>66.19</v>
      </c>
      <c r="H7" s="4">
        <v>81.66</v>
      </c>
      <c r="I7" s="4">
        <v>96.32</v>
      </c>
      <c r="J7" s="4">
        <v>75.94</v>
      </c>
      <c r="K7" s="4"/>
      <c r="L7" s="4"/>
      <c r="M7" s="4"/>
      <c r="N7" s="4"/>
      <c r="O7" s="4"/>
      <c r="P7" s="5">
        <f>SUM(B7:O7)</f>
        <v>635.9200000000001</v>
      </c>
      <c r="Q7" s="4">
        <v>1.3</v>
      </c>
      <c r="R7" s="5">
        <f>P7*Q7</f>
        <v>826.6960000000001</v>
      </c>
    </row>
    <row r="8" spans="1:18" ht="12.75">
      <c r="A8" s="2" t="s">
        <v>19</v>
      </c>
      <c r="B8" s="4">
        <v>121.58</v>
      </c>
      <c r="C8" s="4">
        <v>128.62</v>
      </c>
      <c r="D8" s="4">
        <v>251.52</v>
      </c>
      <c r="E8" s="4">
        <v>174.95</v>
      </c>
      <c r="F8" s="4">
        <v>199.42</v>
      </c>
      <c r="G8" s="4">
        <v>237.03</v>
      </c>
      <c r="H8" s="4">
        <v>212.38</v>
      </c>
      <c r="I8" s="4">
        <v>222.84</v>
      </c>
      <c r="J8" s="4">
        <v>231.39</v>
      </c>
      <c r="K8" s="4"/>
      <c r="L8" s="4"/>
      <c r="M8" s="4"/>
      <c r="N8" s="4"/>
      <c r="O8" s="4"/>
      <c r="P8" s="5">
        <f aca="true" t="shared" si="0" ref="P8:P26">SUM(B8:O8)</f>
        <v>1779.73</v>
      </c>
      <c r="Q8" s="4">
        <v>1.24</v>
      </c>
      <c r="R8" s="5">
        <f aca="true" t="shared" si="1" ref="R8:R26">P8*Q8</f>
        <v>2206.8652</v>
      </c>
    </row>
    <row r="9" spans="1:18" ht="12.75">
      <c r="A9" s="2" t="s">
        <v>20</v>
      </c>
      <c r="B9" s="4">
        <v>61.9</v>
      </c>
      <c r="C9" s="4">
        <v>66.13</v>
      </c>
      <c r="D9" s="4">
        <v>168.63</v>
      </c>
      <c r="E9" s="4">
        <v>95.89</v>
      </c>
      <c r="F9" s="4">
        <v>141.62</v>
      </c>
      <c r="G9" s="4">
        <v>160.11</v>
      </c>
      <c r="H9" s="4">
        <v>136.47</v>
      </c>
      <c r="I9" s="4">
        <v>170.27</v>
      </c>
      <c r="J9" s="4">
        <v>164.53</v>
      </c>
      <c r="K9" s="4">
        <v>525.59</v>
      </c>
      <c r="L9" s="4">
        <v>683.93</v>
      </c>
      <c r="M9" s="4">
        <v>614.53</v>
      </c>
      <c r="N9" s="4"/>
      <c r="O9" s="4"/>
      <c r="P9" s="5">
        <f t="shared" si="0"/>
        <v>2989.5999999999995</v>
      </c>
      <c r="Q9" s="4">
        <v>1</v>
      </c>
      <c r="R9" s="5">
        <f t="shared" si="1"/>
        <v>2989.5999999999995</v>
      </c>
    </row>
    <row r="10" spans="1:18" ht="12.75">
      <c r="A10" s="2" t="s">
        <v>21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>
        <v>499.33</v>
      </c>
      <c r="O10" s="4">
        <v>841.57</v>
      </c>
      <c r="P10" s="5">
        <f t="shared" si="0"/>
        <v>1340.9</v>
      </c>
      <c r="Q10" s="4">
        <v>1.25</v>
      </c>
      <c r="R10" s="5">
        <f t="shared" si="1"/>
        <v>1676.125</v>
      </c>
    </row>
    <row r="11" spans="1:18" ht="12.75">
      <c r="A11" s="2" t="s">
        <v>29</v>
      </c>
      <c r="B11" s="4">
        <v>5.65</v>
      </c>
      <c r="C11" s="4"/>
      <c r="D11" s="4"/>
      <c r="E11" s="4">
        <v>1.78</v>
      </c>
      <c r="F11" s="4"/>
      <c r="G11" s="4">
        <v>1</v>
      </c>
      <c r="H11" s="4">
        <v>2.7</v>
      </c>
      <c r="I11" s="4"/>
      <c r="J11" s="4">
        <v>1</v>
      </c>
      <c r="K11" s="4">
        <v>3</v>
      </c>
      <c r="L11" s="4"/>
      <c r="M11" s="4">
        <v>0.57</v>
      </c>
      <c r="N11" s="4">
        <v>1.8</v>
      </c>
      <c r="O11" s="4">
        <v>1</v>
      </c>
      <c r="P11" s="5">
        <f>SUM(B11:O11)</f>
        <v>18.5</v>
      </c>
      <c r="Q11" s="4">
        <v>2.57</v>
      </c>
      <c r="R11" s="5">
        <f>P11*Q11</f>
        <v>47.544999999999995</v>
      </c>
    </row>
    <row r="12" spans="1:18" ht="12.75">
      <c r="A12" s="2" t="s">
        <v>27</v>
      </c>
      <c r="B12" s="4"/>
      <c r="C12" s="4"/>
      <c r="D12" s="4">
        <v>1.37</v>
      </c>
      <c r="E12" s="4">
        <v>1</v>
      </c>
      <c r="F12" s="4">
        <v>1.32</v>
      </c>
      <c r="G12" s="4">
        <v>0.67</v>
      </c>
      <c r="H12" s="4">
        <v>1.33</v>
      </c>
      <c r="I12" s="4">
        <v>3.58</v>
      </c>
      <c r="J12" s="4">
        <v>4.6</v>
      </c>
      <c r="K12" s="4">
        <v>6.21</v>
      </c>
      <c r="L12" s="4">
        <v>6.86</v>
      </c>
      <c r="M12" s="4">
        <v>12.06</v>
      </c>
      <c r="N12" s="4">
        <v>24.09</v>
      </c>
      <c r="O12" s="4">
        <v>30.21</v>
      </c>
      <c r="P12" s="5">
        <f>SUM(B12:O12)</f>
        <v>93.30000000000001</v>
      </c>
      <c r="Q12" s="4">
        <v>1.74</v>
      </c>
      <c r="R12" s="5">
        <f>P12*Q12</f>
        <v>162.342</v>
      </c>
    </row>
    <row r="13" spans="1:18" ht="12.75">
      <c r="A13" s="2" t="s">
        <v>22</v>
      </c>
      <c r="B13" s="4"/>
      <c r="C13" s="4">
        <v>0.41</v>
      </c>
      <c r="D13" s="4">
        <v>0.33</v>
      </c>
      <c r="E13" s="4"/>
      <c r="F13" s="4"/>
      <c r="G13" s="4">
        <v>0.05</v>
      </c>
      <c r="H13" s="4"/>
      <c r="I13" s="4"/>
      <c r="J13" s="4"/>
      <c r="K13" s="4">
        <v>1</v>
      </c>
      <c r="L13" s="4">
        <v>3</v>
      </c>
      <c r="M13" s="4">
        <v>3</v>
      </c>
      <c r="N13" s="4">
        <v>0.98</v>
      </c>
      <c r="O13" s="4">
        <v>6.2</v>
      </c>
      <c r="P13" s="5">
        <f t="shared" si="0"/>
        <v>14.969999999999999</v>
      </c>
      <c r="Q13" s="4">
        <v>2.04</v>
      </c>
      <c r="R13" s="5">
        <f t="shared" si="1"/>
        <v>30.5388</v>
      </c>
    </row>
    <row r="14" spans="1:18" ht="12.75">
      <c r="A14" s="2" t="s">
        <v>28</v>
      </c>
      <c r="B14" s="4"/>
      <c r="C14" s="4">
        <v>1</v>
      </c>
      <c r="D14" s="4"/>
      <c r="E14" s="4"/>
      <c r="F14" s="4">
        <v>0.21</v>
      </c>
      <c r="G14" s="4"/>
      <c r="H14" s="4"/>
      <c r="I14" s="4">
        <v>1</v>
      </c>
      <c r="J14" s="4">
        <v>2</v>
      </c>
      <c r="K14" s="4">
        <v>2.11</v>
      </c>
      <c r="L14" s="4"/>
      <c r="M14" s="4"/>
      <c r="N14" s="4">
        <v>1</v>
      </c>
      <c r="O14" s="4">
        <v>1</v>
      </c>
      <c r="P14" s="5">
        <f>SUM(B14:O14)</f>
        <v>8.32</v>
      </c>
      <c r="Q14" s="4">
        <v>2.57</v>
      </c>
      <c r="R14" s="5">
        <f>P14*Q14</f>
        <v>21.3824</v>
      </c>
    </row>
    <row r="15" spans="1:18" ht="12.75">
      <c r="A15" s="2" t="s">
        <v>31</v>
      </c>
      <c r="B15" s="4">
        <v>8.32</v>
      </c>
      <c r="C15" s="4"/>
      <c r="D15" s="4">
        <v>0.3</v>
      </c>
      <c r="E15" s="4">
        <v>0.52</v>
      </c>
      <c r="F15" s="4"/>
      <c r="G15" s="4">
        <v>0.38</v>
      </c>
      <c r="H15" s="4">
        <v>0.33</v>
      </c>
      <c r="I15" s="4"/>
      <c r="J15" s="4">
        <v>0.64</v>
      </c>
      <c r="K15" s="4">
        <v>1.64</v>
      </c>
      <c r="L15" s="4">
        <v>5.15</v>
      </c>
      <c r="M15" s="4">
        <v>4.58</v>
      </c>
      <c r="N15" s="4">
        <v>9.43</v>
      </c>
      <c r="O15" s="4">
        <v>10.91</v>
      </c>
      <c r="P15" s="5">
        <f>SUM(B15:O15)</f>
        <v>42.2</v>
      </c>
      <c r="Q15" s="4">
        <v>2.1</v>
      </c>
      <c r="R15" s="5">
        <f>P15*Q15</f>
        <v>88.62</v>
      </c>
    </row>
    <row r="16" spans="1:18" ht="12.75">
      <c r="A16" s="2" t="s">
        <v>23</v>
      </c>
      <c r="B16" s="4">
        <v>17.53</v>
      </c>
      <c r="C16" s="4">
        <v>12.67</v>
      </c>
      <c r="D16" s="4">
        <v>37.1</v>
      </c>
      <c r="E16" s="4">
        <v>24.19</v>
      </c>
      <c r="F16" s="4">
        <v>29.18</v>
      </c>
      <c r="G16" s="4">
        <v>28.16</v>
      </c>
      <c r="H16" s="4">
        <v>32.19</v>
      </c>
      <c r="I16" s="4">
        <v>25.47</v>
      </c>
      <c r="J16" s="4">
        <v>26.64</v>
      </c>
      <c r="K16" s="4">
        <v>93.6</v>
      </c>
      <c r="L16" s="4">
        <v>88.56</v>
      </c>
      <c r="M16" s="4">
        <v>82.27</v>
      </c>
      <c r="N16" s="4">
        <v>76.48</v>
      </c>
      <c r="O16" s="4">
        <v>130.1</v>
      </c>
      <c r="P16" s="5">
        <f t="shared" si="0"/>
        <v>704.14</v>
      </c>
      <c r="Q16" s="4">
        <v>1.74</v>
      </c>
      <c r="R16" s="5">
        <f t="shared" si="1"/>
        <v>1225.2036</v>
      </c>
    </row>
    <row r="17" spans="1:18" ht="12.75">
      <c r="A17" s="2" t="s">
        <v>25</v>
      </c>
      <c r="B17" s="4"/>
      <c r="C17" s="4"/>
      <c r="D17" s="4"/>
      <c r="E17" s="4"/>
      <c r="F17" s="4">
        <v>5</v>
      </c>
      <c r="G17" s="4">
        <v>0.61</v>
      </c>
      <c r="H17" s="4"/>
      <c r="I17" s="4"/>
      <c r="J17" s="4"/>
      <c r="K17" s="4">
        <v>2</v>
      </c>
      <c r="L17" s="4"/>
      <c r="M17" s="4">
        <v>2.99</v>
      </c>
      <c r="N17" s="4">
        <v>2</v>
      </c>
      <c r="O17" s="4">
        <v>1</v>
      </c>
      <c r="P17" s="5">
        <f>SUM(B17:O17)</f>
        <v>13.600000000000001</v>
      </c>
      <c r="Q17" s="4">
        <v>2.04</v>
      </c>
      <c r="R17" s="5">
        <f>P17*Q17</f>
        <v>27.744000000000003</v>
      </c>
    </row>
    <row r="18" spans="1:18" ht="12.75">
      <c r="A18" s="2" t="s">
        <v>24</v>
      </c>
      <c r="B18" s="4">
        <v>37.35</v>
      </c>
      <c r="C18" s="4">
        <v>18.73</v>
      </c>
      <c r="D18" s="4">
        <v>43.07</v>
      </c>
      <c r="E18" s="4">
        <v>42.55</v>
      </c>
      <c r="F18" s="4">
        <v>45.16</v>
      </c>
      <c r="G18" s="4">
        <v>41.43</v>
      </c>
      <c r="H18" s="4">
        <v>48.67</v>
      </c>
      <c r="I18" s="4">
        <v>41.65</v>
      </c>
      <c r="J18" s="4">
        <v>32.75</v>
      </c>
      <c r="K18" s="4">
        <v>6</v>
      </c>
      <c r="L18" s="4">
        <v>3.27</v>
      </c>
      <c r="M18" s="4">
        <v>1</v>
      </c>
      <c r="N18" s="4"/>
      <c r="O18" s="4">
        <v>1.59</v>
      </c>
      <c r="P18" s="5">
        <f>SUM(B18:O18)</f>
        <v>363.2199999999999</v>
      </c>
      <c r="Q18" s="4">
        <v>1.9</v>
      </c>
      <c r="R18" s="5">
        <f>P18*Q18</f>
        <v>690.1179999999998</v>
      </c>
    </row>
    <row r="19" spans="1:18" ht="12.75">
      <c r="A19" s="2" t="s">
        <v>26</v>
      </c>
      <c r="B19" s="4"/>
      <c r="C19" s="4"/>
      <c r="D19" s="4"/>
      <c r="E19" s="4"/>
      <c r="F19" s="4"/>
      <c r="G19" s="4"/>
      <c r="H19" s="4"/>
      <c r="I19" s="4"/>
      <c r="J19" s="4">
        <v>5</v>
      </c>
      <c r="K19" s="4">
        <v>8.76</v>
      </c>
      <c r="L19" s="4"/>
      <c r="M19" s="4"/>
      <c r="N19" s="4">
        <v>12</v>
      </c>
      <c r="O19" s="4"/>
      <c r="P19" s="5">
        <f t="shared" si="0"/>
        <v>25.759999999999998</v>
      </c>
      <c r="Q19" s="4">
        <v>2.04</v>
      </c>
      <c r="R19" s="5">
        <f t="shared" si="1"/>
        <v>52.550399999999996</v>
      </c>
    </row>
    <row r="20" spans="1:18" ht="12.75">
      <c r="A20" s="2" t="s">
        <v>30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>
        <v>1</v>
      </c>
      <c r="O20" s="4"/>
      <c r="P20" s="5">
        <f t="shared" si="0"/>
        <v>1</v>
      </c>
      <c r="Q20" s="4">
        <v>2.57</v>
      </c>
      <c r="R20" s="5">
        <f t="shared" si="1"/>
        <v>2.57</v>
      </c>
    </row>
    <row r="21" spans="1:18" ht="12.75">
      <c r="A21" s="2" t="s">
        <v>32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>
        <v>273.64</v>
      </c>
      <c r="O21" s="4">
        <v>621.64</v>
      </c>
      <c r="P21" s="5">
        <f t="shared" si="0"/>
        <v>895.28</v>
      </c>
      <c r="Q21" s="4">
        <v>1.29</v>
      </c>
      <c r="R21" s="5">
        <f t="shared" si="1"/>
        <v>1154.9112</v>
      </c>
    </row>
    <row r="22" spans="1:18" ht="12.75">
      <c r="A22" s="2" t="s">
        <v>33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>
        <v>39.26</v>
      </c>
      <c r="O22" s="4"/>
      <c r="P22" s="5">
        <f t="shared" si="0"/>
        <v>39.26</v>
      </c>
      <c r="Q22" s="4">
        <v>1.29</v>
      </c>
      <c r="R22" s="5">
        <f t="shared" si="1"/>
        <v>50.6454</v>
      </c>
    </row>
    <row r="23" spans="1:18" ht="12.75">
      <c r="A23" s="2" t="s">
        <v>34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>
        <v>3.61</v>
      </c>
      <c r="O23" s="4"/>
      <c r="P23" s="5">
        <f t="shared" si="0"/>
        <v>3.61</v>
      </c>
      <c r="Q23" s="4">
        <v>1.29</v>
      </c>
      <c r="R23" s="5">
        <f t="shared" si="1"/>
        <v>4.6569</v>
      </c>
    </row>
    <row r="24" spans="1:18" ht="12.75">
      <c r="A24" s="2" t="s">
        <v>54</v>
      </c>
      <c r="B24" s="4">
        <v>1.94</v>
      </c>
      <c r="C24" s="4">
        <v>3.48</v>
      </c>
      <c r="D24" s="4">
        <v>3.1</v>
      </c>
      <c r="E24" s="4">
        <v>3.76</v>
      </c>
      <c r="F24" s="4">
        <v>3.17</v>
      </c>
      <c r="G24" s="4">
        <v>3</v>
      </c>
      <c r="H24" s="4">
        <v>5</v>
      </c>
      <c r="I24" s="4">
        <v>1.99</v>
      </c>
      <c r="J24" s="4">
        <v>5.24</v>
      </c>
      <c r="K24" s="4">
        <v>10.93</v>
      </c>
      <c r="L24" s="4">
        <v>7.66</v>
      </c>
      <c r="M24" s="4">
        <v>10.16</v>
      </c>
      <c r="N24" s="4">
        <v>3.02</v>
      </c>
      <c r="O24" s="4">
        <v>7.69</v>
      </c>
      <c r="P24" s="5">
        <f t="shared" si="0"/>
        <v>70.14</v>
      </c>
      <c r="Q24" s="4">
        <v>1.74</v>
      </c>
      <c r="R24" s="5">
        <f t="shared" si="1"/>
        <v>122.0436</v>
      </c>
    </row>
    <row r="25" spans="1:18" ht="12.75">
      <c r="A25" s="2" t="s">
        <v>55</v>
      </c>
      <c r="B25" s="4">
        <v>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1.36</v>
      </c>
      <c r="P25" s="5">
        <f t="shared" si="0"/>
        <v>2.3600000000000003</v>
      </c>
      <c r="Q25" s="4">
        <v>1.74</v>
      </c>
      <c r="R25" s="5">
        <f t="shared" si="1"/>
        <v>4.106400000000001</v>
      </c>
    </row>
    <row r="26" spans="1:18" ht="12.75">
      <c r="A26" s="2" t="s">
        <v>56</v>
      </c>
      <c r="B26" s="4">
        <v>3.99</v>
      </c>
      <c r="C26" s="4"/>
      <c r="D26" s="4"/>
      <c r="E26" s="4"/>
      <c r="F26" s="4"/>
      <c r="G26" s="4"/>
      <c r="H26" s="4"/>
      <c r="I26" s="4"/>
      <c r="J26" s="4"/>
      <c r="K26" s="4">
        <v>4</v>
      </c>
      <c r="L26" s="4"/>
      <c r="M26" s="4">
        <v>6.13</v>
      </c>
      <c r="N26" s="4"/>
      <c r="O26" s="4"/>
      <c r="P26" s="5">
        <f t="shared" si="0"/>
        <v>14.120000000000001</v>
      </c>
      <c r="Q26" s="4">
        <v>1.74</v>
      </c>
      <c r="R26" s="5">
        <f t="shared" si="1"/>
        <v>24.568800000000003</v>
      </c>
    </row>
    <row r="27" spans="1:18" ht="12.75">
      <c r="A27" s="2" t="s">
        <v>35</v>
      </c>
      <c r="B27" s="5">
        <f>SUM(B7:B26)</f>
        <v>313.22</v>
      </c>
      <c r="C27" s="5">
        <f aca="true" t="shared" si="2" ref="C27:P27">SUM(C7:C26)</f>
        <v>271.91</v>
      </c>
      <c r="D27" s="5">
        <f t="shared" si="2"/>
        <v>598.6800000000002</v>
      </c>
      <c r="E27" s="5">
        <f t="shared" si="2"/>
        <v>391.5199999999999</v>
      </c>
      <c r="F27" s="5">
        <f t="shared" si="2"/>
        <v>505.92</v>
      </c>
      <c r="G27" s="5">
        <f t="shared" si="2"/>
        <v>538.6300000000001</v>
      </c>
      <c r="H27" s="5">
        <f t="shared" si="2"/>
        <v>520.7299999999999</v>
      </c>
      <c r="I27" s="5">
        <f t="shared" si="2"/>
        <v>563.1199999999999</v>
      </c>
      <c r="J27" s="5">
        <f t="shared" si="2"/>
        <v>549.73</v>
      </c>
      <c r="K27" s="5">
        <f t="shared" si="2"/>
        <v>664.84</v>
      </c>
      <c r="L27" s="5">
        <f t="shared" si="2"/>
        <v>798.43</v>
      </c>
      <c r="M27" s="5">
        <f t="shared" si="2"/>
        <v>737.29</v>
      </c>
      <c r="N27" s="5">
        <f t="shared" si="2"/>
        <v>947.64</v>
      </c>
      <c r="O27" s="5">
        <f t="shared" si="2"/>
        <v>1654.2700000000002</v>
      </c>
      <c r="P27" s="5">
        <f t="shared" si="2"/>
        <v>9055.930000000002</v>
      </c>
      <c r="Q27" s="5"/>
      <c r="R27" s="5">
        <f>SUM(R7:R26)</f>
        <v>11408.8327</v>
      </c>
    </row>
    <row r="28" spans="1:18" ht="12.7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8"/>
      <c r="R28" s="9"/>
    </row>
    <row r="29" spans="1:18" ht="12.75">
      <c r="A29" s="2" t="s">
        <v>36</v>
      </c>
      <c r="B29" s="6">
        <v>1627</v>
      </c>
      <c r="C29" s="6">
        <v>1490</v>
      </c>
      <c r="D29" s="6">
        <v>2470</v>
      </c>
      <c r="E29" s="6">
        <v>1663</v>
      </c>
      <c r="F29" s="6">
        <v>2552</v>
      </c>
      <c r="G29" s="6">
        <v>2594</v>
      </c>
      <c r="H29" s="6">
        <v>2321</v>
      </c>
      <c r="I29" s="6">
        <v>2380</v>
      </c>
      <c r="J29" s="6">
        <v>2735</v>
      </c>
      <c r="K29" s="6">
        <v>3548</v>
      </c>
      <c r="L29" s="6">
        <v>3790</v>
      </c>
      <c r="M29" s="6">
        <v>4159</v>
      </c>
      <c r="N29" s="6">
        <v>1908</v>
      </c>
      <c r="O29" s="6">
        <v>4118</v>
      </c>
      <c r="P29" s="6">
        <f>SUM(B29:O29)</f>
        <v>37355</v>
      </c>
      <c r="Q29" s="10"/>
      <c r="R29" s="11"/>
    </row>
    <row r="30" spans="1:18" ht="12.75">
      <c r="A30" s="2" t="s">
        <v>37</v>
      </c>
      <c r="B30" s="6">
        <v>42284</v>
      </c>
      <c r="C30" s="6">
        <v>36708</v>
      </c>
      <c r="D30" s="6">
        <v>80823</v>
      </c>
      <c r="E30" s="6">
        <v>52854</v>
      </c>
      <c r="F30" s="6">
        <v>68300</v>
      </c>
      <c r="G30" s="6">
        <v>72714</v>
      </c>
      <c r="H30" s="6">
        <v>70300</v>
      </c>
      <c r="I30" s="6">
        <v>76022</v>
      </c>
      <c r="J30" s="6">
        <v>74215</v>
      </c>
      <c r="K30" s="6">
        <v>89752</v>
      </c>
      <c r="L30" s="6">
        <v>107791</v>
      </c>
      <c r="M30" s="6">
        <v>99532</v>
      </c>
      <c r="N30" s="6">
        <v>127932</v>
      </c>
      <c r="O30" s="6">
        <v>223327</v>
      </c>
      <c r="P30" s="6">
        <f>SUM(B30:O30)</f>
        <v>1222554</v>
      </c>
      <c r="Q30" s="10"/>
      <c r="R30" s="11"/>
    </row>
    <row r="31" spans="1:18" ht="12.75">
      <c r="A31" s="2" t="s">
        <v>38</v>
      </c>
      <c r="B31" s="7">
        <f>IF(B30&gt;0,(B30-B29)/B30,0)</f>
        <v>0.961522088733327</v>
      </c>
      <c r="C31" s="7">
        <f aca="true" t="shared" si="3" ref="C31:P31">IF(C30&gt;0,(C30-C29)/C30,0)</f>
        <v>0.959409393047837</v>
      </c>
      <c r="D31" s="7">
        <f t="shared" si="3"/>
        <v>0.9694393922522054</v>
      </c>
      <c r="E31" s="7">
        <f t="shared" si="3"/>
        <v>0.9685359670034435</v>
      </c>
      <c r="F31" s="7">
        <f t="shared" si="3"/>
        <v>0.9626354319180088</v>
      </c>
      <c r="G31" s="7">
        <f t="shared" si="3"/>
        <v>0.9643259894930825</v>
      </c>
      <c r="H31" s="7">
        <f t="shared" si="3"/>
        <v>0.9669843527738264</v>
      </c>
      <c r="I31" s="7">
        <f t="shared" si="3"/>
        <v>0.968693272999921</v>
      </c>
      <c r="J31" s="7">
        <f t="shared" si="3"/>
        <v>0.9631476116688001</v>
      </c>
      <c r="K31" s="7">
        <f t="shared" si="3"/>
        <v>0.9604688474908637</v>
      </c>
      <c r="L31" s="7">
        <f t="shared" si="3"/>
        <v>0.9648393650675845</v>
      </c>
      <c r="M31" s="7">
        <f t="shared" si="3"/>
        <v>0.9582144435960294</v>
      </c>
      <c r="N31" s="7">
        <f t="shared" si="3"/>
        <v>0.9850858268455117</v>
      </c>
      <c r="O31" s="7">
        <f t="shared" si="3"/>
        <v>0.9815606711235094</v>
      </c>
      <c r="P31" s="7">
        <f t="shared" si="3"/>
        <v>0.9694451124449308</v>
      </c>
      <c r="Q31" s="12"/>
      <c r="R31" s="13"/>
    </row>
  </sheetData>
  <mergeCells count="5">
    <mergeCell ref="A5:R5"/>
    <mergeCell ref="A1:R1"/>
    <mergeCell ref="A2:R2"/>
    <mergeCell ref="A3:R3"/>
    <mergeCell ref="A4:R4"/>
  </mergeCells>
  <printOptions horizontalCentered="1"/>
  <pageMargins left="0.5" right="0.5" top="0.5" bottom="0.5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workbookViewId="0" topLeftCell="B1">
      <selection activeCell="O19" sqref="O19"/>
    </sheetView>
  </sheetViews>
  <sheetFormatPr defaultColWidth="9.140625" defaultRowHeight="12.75"/>
  <cols>
    <col min="1" max="1" width="12.28125" style="0" customWidth="1"/>
  </cols>
  <sheetData>
    <row r="1" spans="1:16" ht="27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5.75">
      <c r="A2" s="16" t="s">
        <v>58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">
      <c r="A3" s="17" t="s">
        <v>59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>
      <c r="A4" s="18">
        <v>39154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2.75">
      <c r="A6" s="2" t="s">
        <v>39</v>
      </c>
      <c r="B6" s="2" t="s">
        <v>41</v>
      </c>
      <c r="C6" s="2" t="s">
        <v>18</v>
      </c>
      <c r="D6" s="2" t="s">
        <v>42</v>
      </c>
      <c r="E6" s="2" t="s">
        <v>43</v>
      </c>
      <c r="F6" s="2" t="s">
        <v>44</v>
      </c>
      <c r="G6" s="2" t="s">
        <v>45</v>
      </c>
      <c r="H6" s="2" t="s">
        <v>46</v>
      </c>
      <c r="I6" s="2" t="s">
        <v>47</v>
      </c>
      <c r="J6" s="2" t="s">
        <v>48</v>
      </c>
      <c r="K6" s="2" t="s">
        <v>49</v>
      </c>
      <c r="L6" s="2" t="s">
        <v>50</v>
      </c>
      <c r="M6" s="2" t="s">
        <v>51</v>
      </c>
      <c r="N6" s="2" t="s">
        <v>52</v>
      </c>
      <c r="O6" s="2" t="s">
        <v>53</v>
      </c>
      <c r="P6" s="2" t="s">
        <v>15</v>
      </c>
    </row>
    <row r="7" spans="1:16" ht="12.75">
      <c r="A7" s="2" t="s">
        <v>2</v>
      </c>
      <c r="B7" s="4"/>
      <c r="C7" s="4">
        <v>76.1</v>
      </c>
      <c r="D7" s="4">
        <v>59.48</v>
      </c>
      <c r="E7" s="4">
        <v>48.03</v>
      </c>
      <c r="F7" s="4">
        <v>49.38</v>
      </c>
      <c r="G7" s="4">
        <v>33.73</v>
      </c>
      <c r="H7" s="4">
        <v>46.49</v>
      </c>
      <c r="I7" s="4"/>
      <c r="J7" s="4"/>
      <c r="K7" s="4"/>
      <c r="L7" s="4"/>
      <c r="M7" s="4"/>
      <c r="N7" s="4"/>
      <c r="O7" s="4"/>
      <c r="P7" s="5">
        <f>SUM(B7:O7)</f>
        <v>313.21</v>
      </c>
    </row>
    <row r="8" spans="1:16" ht="12.75">
      <c r="A8" s="2" t="s">
        <v>3</v>
      </c>
      <c r="B8" s="4"/>
      <c r="C8" s="4">
        <v>43.87</v>
      </c>
      <c r="D8" s="4">
        <v>56.51</v>
      </c>
      <c r="E8" s="4">
        <v>48.96</v>
      </c>
      <c r="F8" s="4">
        <v>48.87</v>
      </c>
      <c r="G8" s="4">
        <v>36.68</v>
      </c>
      <c r="H8" s="4">
        <v>37.02</v>
      </c>
      <c r="I8" s="4"/>
      <c r="J8" s="4"/>
      <c r="K8" s="4"/>
      <c r="L8" s="4"/>
      <c r="M8" s="4"/>
      <c r="N8" s="4"/>
      <c r="O8" s="4"/>
      <c r="P8" s="5">
        <f aca="true" t="shared" si="0" ref="P8:P20">SUM(B8:O8)</f>
        <v>271.91</v>
      </c>
    </row>
    <row r="9" spans="1:16" ht="12.75">
      <c r="A9" s="2" t="s">
        <v>4</v>
      </c>
      <c r="B9" s="4"/>
      <c r="C9" s="4">
        <v>103.33</v>
      </c>
      <c r="D9" s="4">
        <v>106.44</v>
      </c>
      <c r="E9" s="4">
        <v>98.87</v>
      </c>
      <c r="F9" s="4">
        <v>95.3</v>
      </c>
      <c r="G9" s="4">
        <v>100.81</v>
      </c>
      <c r="H9" s="4">
        <v>93.95</v>
      </c>
      <c r="I9" s="4"/>
      <c r="J9" s="4"/>
      <c r="K9" s="4"/>
      <c r="L9" s="4"/>
      <c r="M9" s="4"/>
      <c r="N9" s="4"/>
      <c r="O9" s="4"/>
      <c r="P9" s="5">
        <f t="shared" si="0"/>
        <v>598.7</v>
      </c>
    </row>
    <row r="10" spans="1:16" ht="12.75">
      <c r="A10" s="2" t="s">
        <v>5</v>
      </c>
      <c r="B10" s="4"/>
      <c r="C10" s="4">
        <v>52</v>
      </c>
      <c r="D10" s="4">
        <v>70.59</v>
      </c>
      <c r="E10" s="4">
        <v>76.07</v>
      </c>
      <c r="F10" s="4">
        <v>70.57</v>
      </c>
      <c r="G10" s="4">
        <v>56.42</v>
      </c>
      <c r="H10" s="4">
        <v>65.87</v>
      </c>
      <c r="I10" s="4"/>
      <c r="J10" s="4"/>
      <c r="K10" s="4"/>
      <c r="L10" s="4"/>
      <c r="M10" s="4"/>
      <c r="N10" s="4"/>
      <c r="O10" s="4"/>
      <c r="P10" s="5">
        <f t="shared" si="0"/>
        <v>391.52000000000004</v>
      </c>
    </row>
    <row r="11" spans="1:16" ht="12.75">
      <c r="A11" s="2" t="s">
        <v>6</v>
      </c>
      <c r="B11" s="4"/>
      <c r="C11" s="4">
        <v>91.62</v>
      </c>
      <c r="D11" s="4">
        <v>87.39</v>
      </c>
      <c r="E11" s="4">
        <v>80.92</v>
      </c>
      <c r="F11" s="4">
        <v>77.08</v>
      </c>
      <c r="G11" s="4">
        <v>78.5</v>
      </c>
      <c r="H11" s="4">
        <v>90.41</v>
      </c>
      <c r="I11" s="4"/>
      <c r="J11" s="4"/>
      <c r="K11" s="4"/>
      <c r="L11" s="4"/>
      <c r="M11" s="4"/>
      <c r="N11" s="4"/>
      <c r="O11" s="4"/>
      <c r="P11" s="5">
        <f>SUM(B11:O11)</f>
        <v>505.91999999999996</v>
      </c>
    </row>
    <row r="12" spans="1:16" ht="12.75">
      <c r="A12" s="2" t="s">
        <v>7</v>
      </c>
      <c r="B12" s="4"/>
      <c r="C12" s="4">
        <v>74.89</v>
      </c>
      <c r="D12" s="4">
        <v>97.49</v>
      </c>
      <c r="E12" s="4">
        <v>85.32</v>
      </c>
      <c r="F12" s="4">
        <v>92.5</v>
      </c>
      <c r="G12" s="4">
        <v>95.99</v>
      </c>
      <c r="H12" s="4">
        <v>92.44</v>
      </c>
      <c r="I12" s="4"/>
      <c r="J12" s="4"/>
      <c r="K12" s="4"/>
      <c r="L12" s="4"/>
      <c r="M12" s="4"/>
      <c r="N12" s="4"/>
      <c r="O12" s="4"/>
      <c r="P12" s="5">
        <f>SUM(B12:O12)</f>
        <v>538.63</v>
      </c>
    </row>
    <row r="13" spans="1:16" ht="12.75">
      <c r="A13" s="2" t="s">
        <v>8</v>
      </c>
      <c r="B13" s="4"/>
      <c r="C13" s="4">
        <v>85.82</v>
      </c>
      <c r="D13" s="4">
        <v>92.78</v>
      </c>
      <c r="E13" s="4">
        <v>73.52</v>
      </c>
      <c r="F13" s="4">
        <v>102.19</v>
      </c>
      <c r="G13" s="4">
        <v>96</v>
      </c>
      <c r="H13" s="4">
        <v>70.43</v>
      </c>
      <c r="I13" s="4"/>
      <c r="J13" s="4"/>
      <c r="K13" s="4"/>
      <c r="L13" s="4"/>
      <c r="M13" s="4"/>
      <c r="N13" s="4"/>
      <c r="O13" s="4"/>
      <c r="P13" s="5">
        <f t="shared" si="0"/>
        <v>520.74</v>
      </c>
    </row>
    <row r="14" spans="1:16" ht="12.75">
      <c r="A14" s="2" t="s">
        <v>9</v>
      </c>
      <c r="B14" s="4"/>
      <c r="C14" s="4">
        <v>100.87</v>
      </c>
      <c r="D14" s="4">
        <v>95.9</v>
      </c>
      <c r="E14" s="4">
        <v>95.56</v>
      </c>
      <c r="F14" s="4">
        <v>72.09</v>
      </c>
      <c r="G14" s="4">
        <v>106.89</v>
      </c>
      <c r="H14" s="4">
        <v>91.82</v>
      </c>
      <c r="I14" s="4"/>
      <c r="J14" s="4"/>
      <c r="K14" s="4"/>
      <c r="L14" s="4"/>
      <c r="M14" s="4"/>
      <c r="N14" s="4"/>
      <c r="O14" s="4"/>
      <c r="P14" s="5">
        <f>SUM(B14:O14)</f>
        <v>563.1300000000001</v>
      </c>
    </row>
    <row r="15" spans="1:16" ht="12.75">
      <c r="A15" s="2" t="s">
        <v>10</v>
      </c>
      <c r="B15" s="4"/>
      <c r="C15" s="4">
        <v>87.18</v>
      </c>
      <c r="D15" s="4">
        <v>88.32</v>
      </c>
      <c r="E15" s="4">
        <v>84.48</v>
      </c>
      <c r="F15" s="4">
        <v>93.35</v>
      </c>
      <c r="G15" s="4">
        <v>97.25</v>
      </c>
      <c r="H15" s="4">
        <v>99.16</v>
      </c>
      <c r="I15" s="4"/>
      <c r="J15" s="4"/>
      <c r="K15" s="4"/>
      <c r="L15" s="4"/>
      <c r="M15" s="4"/>
      <c r="N15" s="4"/>
      <c r="O15" s="4"/>
      <c r="P15" s="5">
        <f>SUM(B15:O15)</f>
        <v>549.74</v>
      </c>
    </row>
    <row r="16" spans="1:16" ht="12.75">
      <c r="A16" s="2" t="s">
        <v>11</v>
      </c>
      <c r="B16" s="4"/>
      <c r="C16" s="4"/>
      <c r="D16" s="4"/>
      <c r="E16" s="4"/>
      <c r="F16" s="4"/>
      <c r="G16" s="4"/>
      <c r="H16" s="4"/>
      <c r="I16" s="4">
        <v>227.21</v>
      </c>
      <c r="J16" s="4">
        <v>255.44</v>
      </c>
      <c r="K16" s="4">
        <v>182.18</v>
      </c>
      <c r="L16" s="4"/>
      <c r="M16" s="4"/>
      <c r="N16" s="4"/>
      <c r="O16" s="4"/>
      <c r="P16" s="5">
        <f t="shared" si="0"/>
        <v>664.8299999999999</v>
      </c>
    </row>
    <row r="17" spans="1:16" ht="12.75">
      <c r="A17" s="2" t="s">
        <v>12</v>
      </c>
      <c r="B17" s="4"/>
      <c r="C17" s="4"/>
      <c r="D17" s="4"/>
      <c r="E17" s="4"/>
      <c r="F17" s="4"/>
      <c r="G17" s="4"/>
      <c r="H17" s="4"/>
      <c r="I17" s="4">
        <v>271.5</v>
      </c>
      <c r="J17" s="4">
        <v>257.27</v>
      </c>
      <c r="K17" s="4">
        <v>269.68</v>
      </c>
      <c r="L17" s="4"/>
      <c r="M17" s="4"/>
      <c r="N17" s="4"/>
      <c r="O17" s="4"/>
      <c r="P17" s="5">
        <f>SUM(B17:O17)</f>
        <v>798.45</v>
      </c>
    </row>
    <row r="18" spans="1:16" ht="12.75">
      <c r="A18" s="2" t="s">
        <v>57</v>
      </c>
      <c r="B18" s="4"/>
      <c r="C18" s="4"/>
      <c r="D18" s="4"/>
      <c r="E18" s="4"/>
      <c r="F18" s="4"/>
      <c r="G18" s="4"/>
      <c r="H18" s="4"/>
      <c r="I18" s="4">
        <v>243.78</v>
      </c>
      <c r="J18" s="4">
        <v>246.87</v>
      </c>
      <c r="K18" s="4">
        <v>246.62</v>
      </c>
      <c r="L18" s="4"/>
      <c r="M18" s="4"/>
      <c r="N18" s="4"/>
      <c r="O18" s="4"/>
      <c r="P18" s="5">
        <f>SUM(B18:O18)</f>
        <v>737.27</v>
      </c>
    </row>
    <row r="19" spans="1:16" ht="12.75">
      <c r="A19" s="2" t="s">
        <v>13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v>262.4</v>
      </c>
      <c r="M19" s="4">
        <v>251.43</v>
      </c>
      <c r="N19" s="4">
        <v>214.9</v>
      </c>
      <c r="O19" s="4">
        <v>218.92</v>
      </c>
      <c r="P19" s="5">
        <f t="shared" si="0"/>
        <v>947.6499999999999</v>
      </c>
    </row>
    <row r="20" spans="1:16" ht="12.75">
      <c r="A20" s="2" t="s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>
        <v>518.04</v>
      </c>
      <c r="M20" s="4">
        <v>460.04</v>
      </c>
      <c r="N20" s="4">
        <v>351.93</v>
      </c>
      <c r="O20" s="4">
        <v>324.26</v>
      </c>
      <c r="P20" s="5">
        <f t="shared" si="0"/>
        <v>1654.27</v>
      </c>
    </row>
    <row r="21" spans="1:16" ht="12.75">
      <c r="A21" s="2" t="s">
        <v>40</v>
      </c>
      <c r="B21" s="5">
        <f aca="true" t="shared" si="1" ref="B21:P21">SUM(B7:B20)</f>
        <v>0</v>
      </c>
      <c r="C21" s="5">
        <f t="shared" si="1"/>
        <v>715.6800000000001</v>
      </c>
      <c r="D21" s="5">
        <f t="shared" si="1"/>
        <v>754.8999999999999</v>
      </c>
      <c r="E21" s="5">
        <f t="shared" si="1"/>
        <v>691.73</v>
      </c>
      <c r="F21" s="5">
        <f t="shared" si="1"/>
        <v>701.33</v>
      </c>
      <c r="G21" s="5">
        <f t="shared" si="1"/>
        <v>702.27</v>
      </c>
      <c r="H21" s="5">
        <f t="shared" si="1"/>
        <v>687.59</v>
      </c>
      <c r="I21" s="5">
        <f t="shared" si="1"/>
        <v>742.49</v>
      </c>
      <c r="J21" s="5">
        <f t="shared" si="1"/>
        <v>759.58</v>
      </c>
      <c r="K21" s="5">
        <f t="shared" si="1"/>
        <v>698.48</v>
      </c>
      <c r="L21" s="5">
        <f t="shared" si="1"/>
        <v>780.4399999999999</v>
      </c>
      <c r="M21" s="5">
        <f t="shared" si="1"/>
        <v>711.47</v>
      </c>
      <c r="N21" s="5">
        <f t="shared" si="1"/>
        <v>566.83</v>
      </c>
      <c r="O21" s="5">
        <f t="shared" si="1"/>
        <v>543.18</v>
      </c>
      <c r="P21" s="5">
        <f t="shared" si="1"/>
        <v>9055.97</v>
      </c>
    </row>
  </sheetData>
  <mergeCells count="5">
    <mergeCell ref="A5:P5"/>
    <mergeCell ref="A1:P1"/>
    <mergeCell ref="A2:P2"/>
    <mergeCell ref="A3:P3"/>
    <mergeCell ref="A4:P4"/>
  </mergeCells>
  <printOptions horizontalCentered="1"/>
  <pageMargins left="0.5" right="0.5" top="0.5" bottom="0.5" header="0.5" footer="0.5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Greenwood School District 50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Computing Services</dc:creator>
  <cp:keywords/>
  <dc:description/>
  <cp:lastModifiedBy>HigginsT</cp:lastModifiedBy>
  <cp:lastPrinted>2002-09-05T11:47:48Z</cp:lastPrinted>
  <dcterms:created xsi:type="dcterms:W3CDTF">2002-01-15T01:31:12Z</dcterms:created>
  <dcterms:modified xsi:type="dcterms:W3CDTF">2007-04-02T14:16:00Z</dcterms:modified>
  <cp:category/>
  <cp:version/>
  <cp:contentType/>
  <cp:contentStatus/>
</cp:coreProperties>
</file>